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ZP1\A1 - PRZETARGI\ZP_2020\ZP_87 Tereny zewnętrzne - Projekt 9.2 - II postępowanie (Weronika)\4. SIWZ + załączniki\Na stronę\"/>
    </mc:Choice>
  </mc:AlternateContent>
  <xr:revisionPtr revIDLastSave="0" documentId="13_ncr:1_{D3E7144B-A95B-4775-974C-59CAFB2EE6A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Kalkulacja cenowa" sheetId="1" r:id="rId1"/>
    <sheet name="art. przemysłowe terapia" sheetId="2" state="hidden" r:id="rId2"/>
  </sheets>
  <calcPr calcId="181029"/>
</workbook>
</file>

<file path=xl/calcChain.xml><?xml version="1.0" encoding="utf-8"?>
<calcChain xmlns="http://schemas.openxmlformats.org/spreadsheetml/2006/main">
  <c r="G11" i="2" l="1"/>
  <c r="L11" i="2" s="1"/>
  <c r="G10" i="2"/>
  <c r="G9" i="2"/>
  <c r="G8" i="2"/>
  <c r="G7" i="2"/>
  <c r="L7" i="2" s="1"/>
  <c r="G6" i="2"/>
  <c r="L6" i="2" s="1"/>
  <c r="G5" i="2"/>
  <c r="L5" i="2" s="1"/>
  <c r="G4" i="2"/>
  <c r="L4" i="2" s="1"/>
  <c r="G3" i="2"/>
  <c r="L3" i="2" s="1"/>
  <c r="M7" i="2" l="1"/>
  <c r="N7" i="2" s="1"/>
  <c r="M5" i="2"/>
  <c r="N5" i="2" s="1"/>
  <c r="M6" i="2"/>
  <c r="N6" i="2" s="1"/>
  <c r="M3" i="2"/>
  <c r="N3" i="2" s="1"/>
  <c r="M4" i="2"/>
  <c r="N4" i="2" s="1"/>
  <c r="M11" i="2"/>
  <c r="N11" i="2" s="1"/>
  <c r="N12" i="2" l="1"/>
</calcChain>
</file>

<file path=xl/sharedStrings.xml><?xml version="1.0" encoding="utf-8"?>
<sst xmlns="http://schemas.openxmlformats.org/spreadsheetml/2006/main" count="122" uniqueCount="85">
  <si>
    <t>Lp.</t>
  </si>
  <si>
    <t>Przedmiot Zamówienia</t>
  </si>
  <si>
    <t>J.m.</t>
  </si>
  <si>
    <t xml:space="preserve">Szacunkowa ilość                                           </t>
  </si>
  <si>
    <t xml:space="preserve">Cena jedn.netto z umowy x wskażnik  </t>
  </si>
  <si>
    <t xml:space="preserve">Cena jed.netto analiza rynk. </t>
  </si>
  <si>
    <t>Stawka VAT (%)</t>
  </si>
  <si>
    <t>Wartośc netto</t>
  </si>
  <si>
    <t xml:space="preserve">Wartość VAT (zł) </t>
  </si>
  <si>
    <t xml:space="preserve">Wartośc brutto (zł) </t>
  </si>
  <si>
    <t>1.</t>
  </si>
  <si>
    <t>2.</t>
  </si>
  <si>
    <t>szt.</t>
  </si>
  <si>
    <t>3.</t>
  </si>
  <si>
    <t>op.</t>
  </si>
  <si>
    <t>4.</t>
  </si>
  <si>
    <t>5.</t>
  </si>
  <si>
    <t>7.</t>
  </si>
  <si>
    <t xml:space="preserve">Worki na żywność (wym. 18x4x35 cm) - 1000 sztuk w opakowaniu, odporne na przekłucia i przerwania.  
</t>
  </si>
  <si>
    <t xml:space="preserve">Worki na żywność białe z atestem(wym. 120x90 cm) - 100 sztuk w opakowaniu,, odporne na przekłucia i przerwania.  
</t>
  </si>
  <si>
    <t xml:space="preserve">Folia spożywcza 45 cm x 250 mb, żółta lub przezroczysta
</t>
  </si>
  <si>
    <t>Folia aluminiowa 45 cm x 150 mb</t>
  </si>
  <si>
    <t>Talerzyki jednorazowe plastikowe trójdzielne w opakowaniu 100 szt</t>
  </si>
  <si>
    <t>x</t>
  </si>
  <si>
    <t>Miseczki jednorazowe plastikowe typu flaczki opakowanie 100 szt.</t>
  </si>
  <si>
    <t>Serwetki papierowe białe żabkowane opakowanie 100 szt</t>
  </si>
  <si>
    <t>Tacki papierowe jednorazowe 24x18 opakowanie 100 szt</t>
  </si>
  <si>
    <t xml:space="preserve">Semaforowa nr 2 </t>
  </si>
  <si>
    <t xml:space="preserve">Semaforowa nr 1 </t>
  </si>
  <si>
    <t>Karmelkowa</t>
  </si>
  <si>
    <t xml:space="preserve">Cena jedn. Netto z umowy Xwskaznik </t>
  </si>
  <si>
    <t>8.</t>
  </si>
  <si>
    <t>9.</t>
  </si>
  <si>
    <t>10.</t>
  </si>
  <si>
    <t>Kubki jednorazowe , papierowy  EKO 100szt, Pojemność
180 ml
Przeznaczenie 
Napoje zimne, wrzątek
Wysokość
92 mm
Średnica u góry
70 mm
Średnica u dołu
50 mm</t>
  </si>
  <si>
    <t>………………………………………………………………………………………………..</t>
  </si>
  <si>
    <t>…………………………………………………………….</t>
  </si>
  <si>
    <t>(Data i miejscowość)</t>
  </si>
  <si>
    <t xml:space="preserve"> (Pieczęć i podpis osób wskazanych w dokumencie uprawniającym do występowania w obrocie prawnym lub posiadających pełnomocnictwo)</t>
  </si>
  <si>
    <t xml:space="preserve">1. </t>
  </si>
  <si>
    <t>Stawka podatku VAT (%)</t>
  </si>
  <si>
    <t>j.m.</t>
  </si>
  <si>
    <t>m2</t>
  </si>
  <si>
    <t>komplet</t>
  </si>
  <si>
    <t xml:space="preserve">m2 </t>
  </si>
  <si>
    <t xml:space="preserve">komplet </t>
  </si>
  <si>
    <t>Utrzymanie czystości i porządku terenu zewnętrznego DDP przy ul. Karmelkowej 25</t>
  </si>
  <si>
    <t>Utrzymanie czystości  i porządku terenu zewnętrznego DDP Nr 1 i Nr 2 przy ul.Semaforowej 5</t>
  </si>
  <si>
    <t>Utrzymanie czystości i porządku terenu zewnętrznego DDP przy ul. Skoczylasa 8</t>
  </si>
  <si>
    <t>Czynności konserwatorskie wraz z sprawdzeniem wyposażenia w lokalach DDP przy ul. Karmelkowej 25</t>
  </si>
  <si>
    <t>Koszenie trawy wraz z pielegnacją zieleni  przy DDP Nr 1 i Nr 2 przy ul.Semaforowej 5</t>
  </si>
  <si>
    <t>Czynności konserwatorskie wraz z sprawdzeniem wyposażenia w lokalach DDP Nr 2 przy ul.Semaforowej 5</t>
  </si>
  <si>
    <t>Czynności konserwatorskie wraz z sprawdzeniem wyposażenia w lokalach DDP przy ul.Skoczylasa 8</t>
  </si>
  <si>
    <t>Czynności konserwatorskie wraz z sprawdzeniem wyposażenia w lokalach DDP Nr 1 przy ul.Semaforowej 5</t>
  </si>
  <si>
    <t>15.</t>
  </si>
  <si>
    <t>16.</t>
  </si>
  <si>
    <t xml:space="preserve">szt. </t>
  </si>
  <si>
    <t>6.</t>
  </si>
  <si>
    <t>11.</t>
  </si>
  <si>
    <t>12.</t>
  </si>
  <si>
    <t>13.</t>
  </si>
  <si>
    <t>14.</t>
  </si>
  <si>
    <t xml:space="preserve">Malowanie środkiem ochronnym i konserwującym elementów drewnianych ławek w DDP nr 1 i nr 2  przy ul. Semaforowej 5 (9 sztuk  zamontowanych na stałe + 8 sztuk i 2 stoły przenośne) </t>
  </si>
  <si>
    <t>Szacowana ilość</t>
  </si>
  <si>
    <t xml:space="preserve">Wartość podatku VAT (zł) </t>
  </si>
  <si>
    <t>Wartość całkowita brutto (zł)</t>
  </si>
  <si>
    <t xml:space="preserve">Wartość całkowita netto (zł) </t>
  </si>
  <si>
    <t xml:space="preserve">Mycie okien dwustronne w DDP przy ul. Karmelkowej 25, </t>
  </si>
  <si>
    <t>Mycie okien dwustronne w DDP nr 1 przy ul. Semaforowej 8</t>
  </si>
  <si>
    <t>Mycie okien dwustronne w DDP nr 2 przy ul. Semaforowej 8</t>
  </si>
  <si>
    <t>Mycie okien dwustronne w DDP przy ul. Skoczylasa 8</t>
  </si>
  <si>
    <t>Załącznik nr 3 do SIWZ</t>
  </si>
  <si>
    <t>Malowanie środkiem ochronnym i konserwującym elementów drewnianych małej architektury w DDP przy ul. Skoczylasa (altana, ławki, stół).</t>
  </si>
  <si>
    <t>17.</t>
  </si>
  <si>
    <t>RAZEM poz. 1-17</t>
  </si>
  <si>
    <r>
      <rPr>
        <b/>
        <sz val="9"/>
        <rFont val="Verdana"/>
        <family val="2"/>
        <charset val="238"/>
      </rPr>
      <t>KALKULACJA CENOWA</t>
    </r>
    <r>
      <rPr>
        <b/>
        <sz val="7"/>
        <rFont val="Verdana"/>
        <family val="2"/>
        <charset val="238"/>
      </rPr>
      <t xml:space="preserve">
Usługa utrzymania czystości terenów zewnętrznych wraz z czynnościami konserwatorskimi oraz mycia okien w obiektach nowopowstałych Dziennych Domów Pomocy
funkcjonujących w strukturze Miejskiego Centrum Usług Socjalnych we Wrocławiu przy ul. Mącznej 3.   
</t>
    </r>
    <r>
      <rPr>
        <sz val="7"/>
        <rFont val="Verdana"/>
        <family val="2"/>
        <charset val="238"/>
      </rPr>
      <t>Kody CPV: 90910000-9 Usługi sprzątania, 90914000-7 Usługi sprzątania parkingów, 90911300-9 Usługi czyszczenia okien, 90620000-9 Usługi odśnieżania, 
77314100-5 Usługi w zakresie trawników, 77310000-6 Usługi sadzenia roślin i utrzymania terenów zielonych.</t>
    </r>
    <r>
      <rPr>
        <b/>
        <sz val="7"/>
        <rFont val="Verdana"/>
        <family val="2"/>
        <charset val="238"/>
      </rPr>
      <t xml:space="preserve">
                                                                                                                                                  </t>
    </r>
  </si>
  <si>
    <t>MCUS.DZP.373-87/2020</t>
  </si>
  <si>
    <t xml:space="preserve">Odśnieżanie oraz stosowanie środków przeciwpoślizgowych zapewniających bezpieczne korzystanie z wyjścia z budynku DDP przy ul. Karmelkowej 25 </t>
  </si>
  <si>
    <t>Odśnieżanie oraz stosowanie środków przeciwpoślizgowych zapewniających bezpieczne korzystanie z wyjścia z budynku DDP nr 1 i nr 2 przy ul. Semaforowej 8</t>
  </si>
  <si>
    <t>Odśnieżanie oraz stosowanie środków przeciwpoślizgowych zapewniających bezpieczne korzystanie z wyjścia z budynku</t>
  </si>
  <si>
    <t xml:space="preserve">Cena ryczałtowa netto za miesiąc (zł) </t>
  </si>
  <si>
    <t>Przedmiot zamówienia</t>
  </si>
  <si>
    <t>Okres realizacji usług (miesiąc)</t>
  </si>
  <si>
    <r>
      <t xml:space="preserve">Wartość netto w złotych: </t>
    </r>
    <r>
      <rPr>
        <sz val="8"/>
        <rFont val="Calibri"/>
        <family val="2"/>
        <charset val="238"/>
      </rPr>
      <t>………………..........…................……………</t>
    </r>
    <r>
      <rPr>
        <b/>
        <sz val="8"/>
        <rFont val="Calibri"/>
        <family val="2"/>
        <charset val="238"/>
      </rPr>
      <t xml:space="preserve">
</t>
    </r>
    <r>
      <rPr>
        <i/>
        <sz val="8"/>
        <rFont val="Calibri"/>
        <family val="2"/>
        <charset val="238"/>
      </rPr>
      <t xml:space="preserve">słownie: ………………………………………………………………………………………..................…………………………
</t>
    </r>
    <r>
      <rPr>
        <b/>
        <sz val="8"/>
        <rFont val="Calibri"/>
        <family val="2"/>
        <charset val="238"/>
      </rPr>
      <t>Wartość podatku VAT w złotych:</t>
    </r>
    <r>
      <rPr>
        <sz val="8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 xml:space="preserve">………………….....………......
słownie: ………………………………………………………………………………………...............................……………
</t>
    </r>
    <r>
      <rPr>
        <b/>
        <sz val="8"/>
        <rFont val="Calibri"/>
        <family val="2"/>
        <charset val="238"/>
      </rPr>
      <t>Wartość brutto w złotych:</t>
    </r>
    <r>
      <rPr>
        <sz val="8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……………………….......................
słownie: ……………………………………………………………………...................……………………………………………</t>
    </r>
  </si>
  <si>
    <r>
      <rPr>
        <b/>
        <sz val="7"/>
        <rFont val="Calibri"/>
        <family val="2"/>
        <charset val="238"/>
      </rPr>
      <t xml:space="preserve">*Uwaga:  </t>
    </r>
    <r>
      <rPr>
        <sz val="7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1) Podana w Kalkulacji ilość jest ilością maksymalną szacunkową. Przy podaniu ceny należy uwzględnić koszt wykonania ww.prac oraz zużycie sprzętu i materiałów eksploatacyjnych.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Cena podana w Formularzu ofertowym (Załącznik nr 2) oraz w Kalkulacji cenowej (Załącznik nr 3), jest ceną ostateczną, kompletną, zawierającą wszystkie koszty, które ponosi Zamawiający w całym okresie realizacji zamówienia i zostanie wprowadzona do umowy jako obowiązująca strony przez cały okres realizacji zamówienia.</t>
    </r>
    <r>
      <rPr>
        <b/>
        <sz val="7"/>
        <rFont val="Calibri"/>
        <family val="2"/>
        <charset val="238"/>
      </rPr>
      <t>W przypadku podpisania umowy w dniu, w którym konieczne będzie rozliczenie niepełnego miesiąca, Zamawiający dokona pomniejszenia wynagrodzenia Wykonawcy proporcjonalnie do stawki miesięcznej zaoferowanej przez Wykonawcę w złożonej ofercie. Zamawiający podzieli stawkę miesięczną przez 30 dni i pomnoży przez ilość dni w miesiącu, w których Strony były związane umową (dotyczy wyłącznie miesiąca w którym podpisano umowę). W związku z powyższym wartość umowy będzie niższa w stosunku do ceny oferty zaoferowanej przez Wykonawcę.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</si>
</sst>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6"/>
      <name val="Arial"/>
      <family val="2"/>
      <charset val="238"/>
    </font>
    <font>
      <b/>
      <sz val="6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7"/>
      <name val="Verdana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FF0000"/>
      <name val="Verdana"/>
      <family val="2"/>
      <charset val="238"/>
    </font>
    <font>
      <sz val="11"/>
      <color rgb="FFFF0000"/>
      <name val="Calibri"/>
      <family val="2"/>
      <charset val="238"/>
    </font>
    <font>
      <b/>
      <sz val="8"/>
      <color rgb="FFFF0000"/>
      <name val="Verdana"/>
      <family val="2"/>
      <charset val="238"/>
    </font>
    <font>
      <b/>
      <sz val="6"/>
      <color rgb="FFFF0000"/>
      <name val="Verdana"/>
      <family val="2"/>
      <charset val="238"/>
    </font>
    <font>
      <b/>
      <sz val="4"/>
      <color rgb="FFFF0000"/>
      <name val="Verdana"/>
      <family val="2"/>
      <charset val="238"/>
    </font>
    <font>
      <sz val="8"/>
      <color rgb="FFFF0000"/>
      <name val="Arial"/>
      <family val="2"/>
      <charset val="238"/>
    </font>
    <font>
      <b/>
      <sz val="9"/>
      <name val="Verdana"/>
      <family val="2"/>
      <charset val="238"/>
    </font>
    <font>
      <sz val="7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i/>
      <sz val="8"/>
      <name val="Verdana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Calibri"/>
      <family val="2"/>
      <charset val="238"/>
    </font>
    <font>
      <sz val="7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i/>
      <sz val="8"/>
      <name val="Calibri"/>
      <family val="2"/>
      <charset val="238"/>
    </font>
    <font>
      <sz val="11"/>
      <name val="Calibri"/>
      <family val="2"/>
      <charset val="238"/>
    </font>
    <font>
      <i/>
      <sz val="7"/>
      <name val="Calibri"/>
      <family val="2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F79646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71">
    <xf numFmtId="0" fontId="0" fillId="0" borderId="0" xfId="0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9" fontId="4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4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4" fontId="15" fillId="0" borderId="0" xfId="0" applyNumberFormat="1" applyFont="1" applyFill="1" applyAlignment="1">
      <alignment horizontal="center" vertical="center" wrapText="1"/>
    </xf>
    <xf numFmtId="164" fontId="11" fillId="0" borderId="0" xfId="0" applyNumberFormat="1" applyFont="1" applyFill="1"/>
    <xf numFmtId="0" fontId="13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0" fillId="0" borderId="0" xfId="0" applyFont="1"/>
    <xf numFmtId="0" fontId="18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8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30" fillId="0" borderId="0" xfId="0" applyFont="1" applyProtection="1"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center" vertical="center" wrapText="1"/>
    </xf>
    <xf numFmtId="3" fontId="22" fillId="0" borderId="2" xfId="0" applyNumberFormat="1" applyFont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left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3" fontId="22" fillId="0" borderId="2" xfId="0" applyNumberFormat="1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horizontal="left" vertical="center" wrapText="1"/>
    </xf>
    <xf numFmtId="164" fontId="22" fillId="0" borderId="2" xfId="0" applyNumberFormat="1" applyFont="1" applyFill="1" applyBorder="1" applyAlignment="1" applyProtection="1">
      <alignment horizontal="center" vertical="center" wrapText="1"/>
    </xf>
    <xf numFmtId="1" fontId="22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1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9" fontId="21" fillId="0" borderId="2" xfId="1" applyFont="1" applyBorder="1" applyAlignment="1" applyProtection="1">
      <alignment horizontal="center" vertical="center" wrapText="1"/>
      <protection locked="0"/>
    </xf>
    <xf numFmtId="4" fontId="21" fillId="8" borderId="2" xfId="0" applyNumberFormat="1" applyFont="1" applyFill="1" applyBorder="1" applyAlignment="1" applyProtection="1">
      <alignment horizontal="center" vertical="center" wrapText="1"/>
      <protection locked="0"/>
    </xf>
    <xf numFmtId="9" fontId="21" fillId="0" borderId="2" xfId="1" applyFont="1" applyFill="1" applyBorder="1" applyAlignment="1" applyProtection="1">
      <alignment horizontal="center" vertical="center" wrapText="1"/>
      <protection locked="0"/>
    </xf>
    <xf numFmtId="4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1" fillId="8" borderId="6" xfId="0" applyNumberFormat="1" applyFont="1" applyFill="1" applyBorder="1" applyAlignment="1" applyProtection="1">
      <alignment horizontal="center" vertical="center" wrapText="1"/>
      <protection locked="0"/>
    </xf>
    <xf numFmtId="4" fontId="24" fillId="7" borderId="7" xfId="0" applyNumberFormat="1" applyFont="1" applyFill="1" applyBorder="1" applyAlignment="1" applyProtection="1">
      <alignment horizontal="center" vertical="center" wrapText="1"/>
      <protection locked="0"/>
    </xf>
    <xf numFmtId="4" fontId="24" fillId="7" borderId="5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right" vertical="center" wrapText="1"/>
      <protection locked="0"/>
    </xf>
    <xf numFmtId="0" fontId="24" fillId="0" borderId="4" xfId="0" applyFont="1" applyBorder="1" applyAlignment="1" applyProtection="1">
      <alignment horizontal="right" vertical="center" wrapText="1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28" fillId="0" borderId="0" xfId="0" applyFont="1" applyAlignment="1" applyProtection="1">
      <alignment vertical="top" wrapText="1"/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Layout" zoomScale="115" zoomScaleNormal="148" zoomScalePageLayoutView="115" workbookViewId="0">
      <selection activeCell="G6" sqref="G6"/>
    </sheetView>
  </sheetViews>
  <sheetFormatPr defaultRowHeight="15" x14ac:dyDescent="0.25"/>
  <cols>
    <col min="1" max="1" width="4.42578125" style="19" customWidth="1"/>
    <col min="2" max="2" width="37.5703125" style="19" customWidth="1"/>
    <col min="3" max="3" width="7.140625" style="19" customWidth="1"/>
    <col min="4" max="4" width="7.7109375" style="19" customWidth="1"/>
    <col min="5" max="5" width="11.140625" style="19" customWidth="1"/>
    <col min="6" max="6" width="12.85546875" style="19" customWidth="1"/>
    <col min="7" max="7" width="12.7109375" style="19" customWidth="1"/>
    <col min="8" max="10" width="14" style="19" customWidth="1"/>
    <col min="11" max="12" width="6.28515625" style="19" customWidth="1"/>
    <col min="13" max="1021" width="8.5703125" style="19" customWidth="1"/>
    <col min="1022" max="16384" width="9.140625" style="19"/>
  </cols>
  <sheetData>
    <row r="1" spans="1:13" ht="16.149999999999999" customHeight="1" x14ac:dyDescent="0.25">
      <c r="A1" s="31"/>
      <c r="B1" s="30" t="s">
        <v>76</v>
      </c>
      <c r="C1" s="30"/>
      <c r="D1" s="31"/>
      <c r="E1" s="31"/>
      <c r="F1" s="31"/>
      <c r="G1" s="31"/>
      <c r="H1" s="63" t="s">
        <v>71</v>
      </c>
      <c r="I1" s="63"/>
      <c r="J1" s="63"/>
      <c r="K1" s="18"/>
      <c r="L1" s="18"/>
      <c r="M1" s="18"/>
    </row>
    <row r="2" spans="1:13" ht="69" customHeight="1" x14ac:dyDescent="0.25">
      <c r="A2" s="62" t="s">
        <v>75</v>
      </c>
      <c r="B2" s="62"/>
      <c r="C2" s="62"/>
      <c r="D2" s="62"/>
      <c r="E2" s="62"/>
      <c r="F2" s="62"/>
      <c r="G2" s="62"/>
      <c r="H2" s="62"/>
      <c r="I2" s="62"/>
      <c r="J2" s="62"/>
      <c r="K2" s="20"/>
      <c r="L2" s="20"/>
    </row>
    <row r="3" spans="1:13" ht="41.25" customHeight="1" x14ac:dyDescent="0.25">
      <c r="A3" s="32" t="s">
        <v>0</v>
      </c>
      <c r="B3" s="32" t="s">
        <v>81</v>
      </c>
      <c r="C3" s="32" t="s">
        <v>41</v>
      </c>
      <c r="D3" s="32" t="s">
        <v>63</v>
      </c>
      <c r="E3" s="32" t="s">
        <v>80</v>
      </c>
      <c r="F3" s="32" t="s">
        <v>82</v>
      </c>
      <c r="G3" s="32" t="s">
        <v>40</v>
      </c>
      <c r="H3" s="33" t="s">
        <v>66</v>
      </c>
      <c r="I3" s="33" t="s">
        <v>64</v>
      </c>
      <c r="J3" s="33" t="s">
        <v>65</v>
      </c>
      <c r="K3" s="21"/>
      <c r="L3" s="21"/>
    </row>
    <row r="4" spans="1:13" ht="27.75" customHeight="1" x14ac:dyDescent="0.25">
      <c r="A4" s="34">
        <v>1</v>
      </c>
      <c r="B4" s="34">
        <v>2</v>
      </c>
      <c r="C4" s="34">
        <v>3</v>
      </c>
      <c r="D4" s="34">
        <v>4</v>
      </c>
      <c r="E4" s="34">
        <v>5</v>
      </c>
      <c r="F4" s="34">
        <v>6</v>
      </c>
      <c r="G4" s="34">
        <v>7</v>
      </c>
      <c r="H4" s="35">
        <v>8</v>
      </c>
      <c r="I4" s="35">
        <v>9</v>
      </c>
      <c r="J4" s="35">
        <v>10</v>
      </c>
      <c r="K4" s="28"/>
      <c r="L4" s="22"/>
    </row>
    <row r="5" spans="1:13" ht="27" customHeight="1" x14ac:dyDescent="0.25">
      <c r="A5" s="49" t="s">
        <v>39</v>
      </c>
      <c r="B5" s="40" t="s">
        <v>46</v>
      </c>
      <c r="C5" s="41" t="s">
        <v>42</v>
      </c>
      <c r="D5" s="41">
        <v>230</v>
      </c>
      <c r="E5" s="61"/>
      <c r="F5" s="36">
        <v>11</v>
      </c>
      <c r="G5" s="54"/>
      <c r="H5" s="55"/>
      <c r="I5" s="55"/>
      <c r="J5" s="55"/>
      <c r="K5" s="22"/>
      <c r="L5" s="22"/>
    </row>
    <row r="6" spans="1:13" ht="27" customHeight="1" x14ac:dyDescent="0.25">
      <c r="A6" s="49" t="s">
        <v>11</v>
      </c>
      <c r="B6" s="40" t="s">
        <v>47</v>
      </c>
      <c r="C6" s="41" t="s">
        <v>42</v>
      </c>
      <c r="D6" s="42">
        <v>2224</v>
      </c>
      <c r="E6" s="61"/>
      <c r="F6" s="36">
        <v>11</v>
      </c>
      <c r="G6" s="54"/>
      <c r="H6" s="55"/>
      <c r="I6" s="55"/>
      <c r="J6" s="55"/>
      <c r="K6" s="22"/>
      <c r="L6" s="22"/>
    </row>
    <row r="7" spans="1:13" ht="27" customHeight="1" x14ac:dyDescent="0.25">
      <c r="A7" s="49" t="s">
        <v>13</v>
      </c>
      <c r="B7" s="40" t="s">
        <v>48</v>
      </c>
      <c r="C7" s="41" t="s">
        <v>42</v>
      </c>
      <c r="D7" s="42">
        <v>906</v>
      </c>
      <c r="E7" s="61"/>
      <c r="F7" s="36">
        <v>11</v>
      </c>
      <c r="G7" s="54"/>
      <c r="H7" s="55"/>
      <c r="I7" s="55"/>
      <c r="J7" s="55"/>
      <c r="K7" s="22"/>
      <c r="L7" s="22"/>
    </row>
    <row r="8" spans="1:13" ht="26.25" customHeight="1" x14ac:dyDescent="0.25">
      <c r="A8" s="49" t="s">
        <v>15</v>
      </c>
      <c r="B8" s="40" t="s">
        <v>49</v>
      </c>
      <c r="C8" s="41" t="s">
        <v>43</v>
      </c>
      <c r="D8" s="42">
        <v>1</v>
      </c>
      <c r="E8" s="61"/>
      <c r="F8" s="36">
        <v>11</v>
      </c>
      <c r="G8" s="54"/>
      <c r="H8" s="55"/>
      <c r="I8" s="55"/>
      <c r="J8" s="55"/>
      <c r="K8" s="22"/>
      <c r="L8" s="22"/>
    </row>
    <row r="9" spans="1:13" ht="26.25" customHeight="1" x14ac:dyDescent="0.25">
      <c r="A9" s="49" t="s">
        <v>16</v>
      </c>
      <c r="B9" s="40" t="s">
        <v>53</v>
      </c>
      <c r="C9" s="41" t="s">
        <v>43</v>
      </c>
      <c r="D9" s="42">
        <v>1</v>
      </c>
      <c r="E9" s="61"/>
      <c r="F9" s="36">
        <v>11</v>
      </c>
      <c r="G9" s="54"/>
      <c r="H9" s="55"/>
      <c r="I9" s="55"/>
      <c r="J9" s="55"/>
      <c r="K9" s="22"/>
      <c r="L9" s="22"/>
    </row>
    <row r="10" spans="1:13" ht="26.25" customHeight="1" x14ac:dyDescent="0.25">
      <c r="A10" s="49" t="s">
        <v>57</v>
      </c>
      <c r="B10" s="40" t="s">
        <v>51</v>
      </c>
      <c r="C10" s="41" t="s">
        <v>43</v>
      </c>
      <c r="D10" s="42">
        <v>1</v>
      </c>
      <c r="E10" s="61"/>
      <c r="F10" s="36">
        <v>11</v>
      </c>
      <c r="G10" s="54"/>
      <c r="H10" s="55"/>
      <c r="I10" s="55"/>
      <c r="J10" s="55"/>
      <c r="K10" s="22"/>
      <c r="L10" s="22"/>
    </row>
    <row r="11" spans="1:13" ht="26.25" customHeight="1" x14ac:dyDescent="0.25">
      <c r="A11" s="49" t="s">
        <v>17</v>
      </c>
      <c r="B11" s="40" t="s">
        <v>52</v>
      </c>
      <c r="C11" s="41" t="s">
        <v>43</v>
      </c>
      <c r="D11" s="42">
        <v>1</v>
      </c>
      <c r="E11" s="61"/>
      <c r="F11" s="36">
        <v>11</v>
      </c>
      <c r="G11" s="54"/>
      <c r="H11" s="55"/>
      <c r="I11" s="55"/>
      <c r="J11" s="55"/>
      <c r="K11" s="22"/>
      <c r="L11" s="22"/>
    </row>
    <row r="12" spans="1:13" ht="26.25" customHeight="1" x14ac:dyDescent="0.25">
      <c r="A12" s="49" t="s">
        <v>31</v>
      </c>
      <c r="B12" s="40" t="s">
        <v>50</v>
      </c>
      <c r="C12" s="41" t="s">
        <v>44</v>
      </c>
      <c r="D12" s="42">
        <v>1149</v>
      </c>
      <c r="E12" s="61"/>
      <c r="F12" s="36">
        <v>11</v>
      </c>
      <c r="G12" s="54"/>
      <c r="H12" s="55"/>
      <c r="I12" s="55"/>
      <c r="J12" s="55"/>
      <c r="K12" s="22"/>
      <c r="L12" s="22"/>
    </row>
    <row r="13" spans="1:13" s="24" customFormat="1" ht="47.25" customHeight="1" x14ac:dyDescent="0.25">
      <c r="A13" s="50" t="s">
        <v>32</v>
      </c>
      <c r="B13" s="43" t="s">
        <v>77</v>
      </c>
      <c r="C13" s="44" t="s">
        <v>43</v>
      </c>
      <c r="D13" s="45">
        <v>1</v>
      </c>
      <c r="E13" s="57"/>
      <c r="F13" s="36">
        <v>11</v>
      </c>
      <c r="G13" s="56"/>
      <c r="H13" s="55"/>
      <c r="I13" s="55"/>
      <c r="J13" s="55"/>
      <c r="K13" s="23"/>
      <c r="L13" s="23"/>
    </row>
    <row r="14" spans="1:13" s="26" customFormat="1" ht="48.75" customHeight="1" x14ac:dyDescent="0.25">
      <c r="A14" s="51" t="s">
        <v>33</v>
      </c>
      <c r="B14" s="46" t="s">
        <v>78</v>
      </c>
      <c r="C14" s="47" t="s">
        <v>43</v>
      </c>
      <c r="D14" s="48">
        <v>1</v>
      </c>
      <c r="E14" s="57"/>
      <c r="F14" s="36">
        <v>11</v>
      </c>
      <c r="G14" s="56"/>
      <c r="H14" s="55"/>
      <c r="I14" s="55"/>
      <c r="J14" s="55"/>
      <c r="K14" s="25"/>
      <c r="L14" s="25"/>
    </row>
    <row r="15" spans="1:13" s="26" customFormat="1" ht="42.75" customHeight="1" x14ac:dyDescent="0.25">
      <c r="A15" s="52" t="s">
        <v>58</v>
      </c>
      <c r="B15" s="46" t="s">
        <v>79</v>
      </c>
      <c r="C15" s="47" t="s">
        <v>43</v>
      </c>
      <c r="D15" s="48">
        <v>1</v>
      </c>
      <c r="E15" s="57"/>
      <c r="F15" s="36">
        <v>11</v>
      </c>
      <c r="G15" s="56"/>
      <c r="H15" s="55"/>
      <c r="I15" s="55"/>
      <c r="J15" s="55"/>
      <c r="K15" s="25"/>
      <c r="L15" s="25"/>
    </row>
    <row r="16" spans="1:13" ht="42.75" customHeight="1" x14ac:dyDescent="0.25">
      <c r="A16" s="53" t="s">
        <v>59</v>
      </c>
      <c r="B16" s="40" t="s">
        <v>62</v>
      </c>
      <c r="C16" s="41" t="s">
        <v>45</v>
      </c>
      <c r="D16" s="42">
        <v>1</v>
      </c>
      <c r="E16" s="61"/>
      <c r="F16" s="36">
        <v>11</v>
      </c>
      <c r="G16" s="54"/>
      <c r="H16" s="55"/>
      <c r="I16" s="55"/>
      <c r="J16" s="55"/>
      <c r="K16" s="22"/>
      <c r="L16" s="22"/>
    </row>
    <row r="17" spans="1:12" ht="39.75" customHeight="1" x14ac:dyDescent="0.25">
      <c r="A17" s="49" t="s">
        <v>60</v>
      </c>
      <c r="B17" s="40" t="s">
        <v>72</v>
      </c>
      <c r="C17" s="41" t="s">
        <v>43</v>
      </c>
      <c r="D17" s="42">
        <v>1</v>
      </c>
      <c r="E17" s="61"/>
      <c r="F17" s="36">
        <v>11</v>
      </c>
      <c r="G17" s="54"/>
      <c r="H17" s="55"/>
      <c r="I17" s="55"/>
      <c r="J17" s="55"/>
      <c r="K17" s="22"/>
      <c r="L17" s="22"/>
    </row>
    <row r="18" spans="1:12" ht="21.75" customHeight="1" x14ac:dyDescent="0.25">
      <c r="A18" s="49" t="s">
        <v>61</v>
      </c>
      <c r="B18" s="40" t="s">
        <v>67</v>
      </c>
      <c r="C18" s="41" t="s">
        <v>56</v>
      </c>
      <c r="D18" s="42">
        <v>16</v>
      </c>
      <c r="E18" s="61"/>
      <c r="F18" s="36">
        <v>11</v>
      </c>
      <c r="G18" s="54"/>
      <c r="H18" s="55"/>
      <c r="I18" s="55"/>
      <c r="J18" s="55"/>
      <c r="K18" s="22"/>
      <c r="L18" s="22"/>
    </row>
    <row r="19" spans="1:12" ht="21.75" customHeight="1" x14ac:dyDescent="0.25">
      <c r="A19" s="49" t="s">
        <v>54</v>
      </c>
      <c r="B19" s="40" t="s">
        <v>68</v>
      </c>
      <c r="C19" s="41" t="s">
        <v>56</v>
      </c>
      <c r="D19" s="42">
        <v>103</v>
      </c>
      <c r="E19" s="61"/>
      <c r="F19" s="36">
        <v>11</v>
      </c>
      <c r="G19" s="54"/>
      <c r="H19" s="55"/>
      <c r="I19" s="55"/>
      <c r="J19" s="55"/>
      <c r="K19" s="22"/>
      <c r="L19" s="22"/>
    </row>
    <row r="20" spans="1:12" ht="21.75" customHeight="1" x14ac:dyDescent="0.25">
      <c r="A20" s="49" t="s">
        <v>55</v>
      </c>
      <c r="B20" s="40" t="s">
        <v>69</v>
      </c>
      <c r="C20" s="41" t="s">
        <v>56</v>
      </c>
      <c r="D20" s="42">
        <v>104</v>
      </c>
      <c r="E20" s="61"/>
      <c r="F20" s="36">
        <v>11</v>
      </c>
      <c r="G20" s="54"/>
      <c r="H20" s="55"/>
      <c r="I20" s="55"/>
      <c r="J20" s="55"/>
      <c r="K20" s="22"/>
      <c r="L20" s="22"/>
    </row>
    <row r="21" spans="1:12" ht="21.75" customHeight="1" thickBot="1" x14ac:dyDescent="0.3">
      <c r="A21" s="49" t="s">
        <v>73</v>
      </c>
      <c r="B21" s="40" t="s">
        <v>70</v>
      </c>
      <c r="C21" s="41" t="s">
        <v>56</v>
      </c>
      <c r="D21" s="42">
        <v>28</v>
      </c>
      <c r="E21" s="61"/>
      <c r="F21" s="36">
        <v>11</v>
      </c>
      <c r="G21" s="54"/>
      <c r="H21" s="58"/>
      <c r="I21" s="58"/>
      <c r="J21" s="58"/>
      <c r="K21" s="22"/>
      <c r="L21" s="22"/>
    </row>
    <row r="22" spans="1:12" ht="23.25" customHeight="1" thickBot="1" x14ac:dyDescent="0.3">
      <c r="A22" s="66" t="s">
        <v>74</v>
      </c>
      <c r="B22" s="67"/>
      <c r="C22" s="67"/>
      <c r="D22" s="67"/>
      <c r="E22" s="67"/>
      <c r="F22" s="67"/>
      <c r="G22" s="67"/>
      <c r="H22" s="59"/>
      <c r="I22" s="60"/>
      <c r="J22" s="60"/>
      <c r="K22" s="27"/>
      <c r="L22" s="27"/>
    </row>
    <row r="23" spans="1:12" x14ac:dyDescent="0.25">
      <c r="A23" s="68" t="s">
        <v>84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2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</row>
    <row r="25" spans="1:12" ht="38.25" customHeight="1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6" spans="1:12" s="29" customFormat="1" ht="131.25" customHeight="1" x14ac:dyDescent="0.25">
      <c r="A26" s="69" t="s">
        <v>83</v>
      </c>
      <c r="B26" s="70"/>
      <c r="C26" s="70"/>
      <c r="D26" s="70"/>
      <c r="E26" s="70"/>
      <c r="F26" s="70"/>
      <c r="G26" s="70"/>
      <c r="H26" s="70"/>
      <c r="I26" s="70"/>
      <c r="J26" s="70"/>
    </row>
    <row r="27" spans="1:12" s="29" customFormat="1" ht="24.75" customHeight="1" x14ac:dyDescent="0.25">
      <c r="A27" s="37"/>
      <c r="B27" s="37" t="s">
        <v>36</v>
      </c>
      <c r="C27" s="37"/>
      <c r="D27" s="37"/>
      <c r="E27" s="37"/>
      <c r="F27" s="37"/>
      <c r="G27" s="65" t="s">
        <v>35</v>
      </c>
      <c r="H27" s="65"/>
      <c r="I27" s="65"/>
      <c r="J27" s="65"/>
    </row>
    <row r="28" spans="1:12" s="29" customFormat="1" ht="19.899999999999999" customHeight="1" x14ac:dyDescent="0.25">
      <c r="A28" s="37"/>
      <c r="B28" s="38" t="s">
        <v>37</v>
      </c>
      <c r="C28" s="39"/>
      <c r="D28" s="37"/>
      <c r="E28" s="37"/>
      <c r="F28" s="37"/>
      <c r="G28" s="64" t="s">
        <v>38</v>
      </c>
      <c r="H28" s="64"/>
      <c r="I28" s="64"/>
      <c r="J28" s="64"/>
    </row>
    <row r="29" spans="1:12" s="29" customFormat="1" ht="19.149999999999999" customHeight="1" x14ac:dyDescent="0.25"/>
  </sheetData>
  <sheetProtection algorithmName="SHA-512" hashValue="z7i8IjXsF4cX7PFXLwXA02FeQnHJAautjJrNDNUG5lCXXuJyrpdrfav00EkL8krsx1Y78wSNthuoxD8FqV7tUw==" saltValue="cQ+QxVoeZwSsy6GHU4R/Zw==" spinCount="100000" sheet="1" objects="1" scenarios="1" formatCells="0"/>
  <mergeCells count="7">
    <mergeCell ref="A2:J2"/>
    <mergeCell ref="H1:J1"/>
    <mergeCell ref="G28:J28"/>
    <mergeCell ref="G27:J27"/>
    <mergeCell ref="A22:G22"/>
    <mergeCell ref="A23:J25"/>
    <mergeCell ref="A26:J26"/>
  </mergeCells>
  <pageMargins left="0.23611111111111099" right="0.23611111111111099" top="1.578525641025641" bottom="1.2179487179487178" header="0.51180555555555496" footer="0.3125"/>
  <pageSetup paperSize="9" firstPageNumber="0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zoomScale="110" zoomScaleNormal="110" workbookViewId="0">
      <selection activeCell="B11" sqref="B11"/>
    </sheetView>
  </sheetViews>
  <sheetFormatPr defaultRowHeight="15" x14ac:dyDescent="0.25"/>
  <cols>
    <col min="1" max="1" width="7.140625" customWidth="1"/>
    <col min="2" max="2" width="20.7109375" customWidth="1"/>
    <col min="4" max="4" width="4.5703125" customWidth="1"/>
    <col min="7" max="7" width="6" customWidth="1"/>
    <col min="8" max="8" width="7.5703125" customWidth="1"/>
  </cols>
  <sheetData>
    <row r="1" spans="1:14" ht="59.25" customHeight="1" x14ac:dyDescent="0.25">
      <c r="A1" s="10" t="s">
        <v>0</v>
      </c>
      <c r="B1" s="11" t="s">
        <v>1</v>
      </c>
      <c r="C1" s="11" t="s">
        <v>2</v>
      </c>
      <c r="D1" s="12" t="s">
        <v>29</v>
      </c>
      <c r="E1" s="12" t="s">
        <v>28</v>
      </c>
      <c r="F1" s="13" t="s">
        <v>27</v>
      </c>
      <c r="G1" s="14" t="s">
        <v>3</v>
      </c>
      <c r="H1" s="11" t="s">
        <v>30</v>
      </c>
      <c r="I1" s="11" t="s">
        <v>4</v>
      </c>
      <c r="J1" s="11" t="s">
        <v>5</v>
      </c>
      <c r="K1" s="11" t="s">
        <v>6</v>
      </c>
      <c r="L1" s="11" t="s">
        <v>7</v>
      </c>
      <c r="M1" s="11" t="s">
        <v>8</v>
      </c>
      <c r="N1" s="11" t="s">
        <v>9</v>
      </c>
    </row>
    <row r="2" spans="1:14" x14ac:dyDescent="0.25">
      <c r="A2" s="2" t="s">
        <v>10</v>
      </c>
      <c r="B2" s="2" t="s">
        <v>11</v>
      </c>
      <c r="C2" s="2">
        <v>1</v>
      </c>
      <c r="D2" s="2">
        <v>2</v>
      </c>
      <c r="E2" s="2">
        <v>3</v>
      </c>
      <c r="F2" s="2">
        <v>4</v>
      </c>
      <c r="G2" s="3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</row>
    <row r="3" spans="1:14" ht="56.25" x14ac:dyDescent="0.25">
      <c r="A3" s="1" t="s">
        <v>10</v>
      </c>
      <c r="B3" s="4" t="s">
        <v>18</v>
      </c>
      <c r="C3" s="5" t="s">
        <v>14</v>
      </c>
      <c r="D3" s="5">
        <v>4</v>
      </c>
      <c r="E3" s="5">
        <v>2</v>
      </c>
      <c r="F3" s="5">
        <v>2</v>
      </c>
      <c r="G3" s="6">
        <f t="shared" ref="G3:G11" si="0">+SUM(D3:F3)</f>
        <v>8</v>
      </c>
      <c r="H3" s="6">
        <v>8.9</v>
      </c>
      <c r="I3" s="6">
        <v>8.9</v>
      </c>
      <c r="J3" s="6">
        <v>0</v>
      </c>
      <c r="K3" s="7">
        <v>0.23</v>
      </c>
      <c r="L3" s="6">
        <f>ROUND(G3*H3,2)</f>
        <v>71.2</v>
      </c>
      <c r="M3" s="6">
        <f>ROUND(L3*K3,2)</f>
        <v>16.38</v>
      </c>
      <c r="N3" s="8">
        <f>ROUND(L3+M3,2)</f>
        <v>87.58</v>
      </c>
    </row>
    <row r="4" spans="1:14" ht="67.5" x14ac:dyDescent="0.25">
      <c r="A4" s="1" t="s">
        <v>11</v>
      </c>
      <c r="B4" s="4" t="s">
        <v>19</v>
      </c>
      <c r="C4" s="5" t="s">
        <v>14</v>
      </c>
      <c r="D4" s="5">
        <v>1</v>
      </c>
      <c r="E4" s="5">
        <v>1</v>
      </c>
      <c r="F4" s="5">
        <v>1</v>
      </c>
      <c r="G4" s="6">
        <f t="shared" si="0"/>
        <v>3</v>
      </c>
      <c r="H4" s="6">
        <v>49</v>
      </c>
      <c r="I4" s="6">
        <v>49</v>
      </c>
      <c r="J4" s="6">
        <v>0</v>
      </c>
      <c r="K4" s="7">
        <v>0.23</v>
      </c>
      <c r="L4" s="6">
        <f>ROUND(G4*H4,2)</f>
        <v>147</v>
      </c>
      <c r="M4" s="6">
        <f>ROUND(L4*K4,2)</f>
        <v>33.81</v>
      </c>
      <c r="N4" s="8">
        <f>ROUND(L4+M4,2)</f>
        <v>180.81</v>
      </c>
    </row>
    <row r="5" spans="1:14" ht="45" x14ac:dyDescent="0.25">
      <c r="A5" s="1" t="s">
        <v>13</v>
      </c>
      <c r="B5" s="4" t="s">
        <v>20</v>
      </c>
      <c r="C5" s="5" t="s">
        <v>12</v>
      </c>
      <c r="D5" s="5">
        <v>4</v>
      </c>
      <c r="E5" s="5">
        <v>2</v>
      </c>
      <c r="F5" s="5">
        <v>2</v>
      </c>
      <c r="G5" s="6">
        <f t="shared" si="0"/>
        <v>8</v>
      </c>
      <c r="H5" s="6">
        <v>7.5</v>
      </c>
      <c r="I5" s="6">
        <v>7.5</v>
      </c>
      <c r="J5" s="6">
        <v>0</v>
      </c>
      <c r="K5" s="7">
        <v>0.23</v>
      </c>
      <c r="L5" s="6">
        <f>ROUND(G5*H5,2)</f>
        <v>60</v>
      </c>
      <c r="M5" s="6">
        <f>ROUND(L5*K5,2)</f>
        <v>13.8</v>
      </c>
      <c r="N5" s="8">
        <f>ROUND(L5+M5,2)</f>
        <v>73.8</v>
      </c>
    </row>
    <row r="6" spans="1:14" ht="22.5" x14ac:dyDescent="0.25">
      <c r="A6" s="1" t="s">
        <v>15</v>
      </c>
      <c r="B6" s="4" t="s">
        <v>21</v>
      </c>
      <c r="C6" s="5" t="s">
        <v>12</v>
      </c>
      <c r="D6" s="5">
        <v>4</v>
      </c>
      <c r="E6" s="5">
        <v>2</v>
      </c>
      <c r="F6" s="5">
        <v>2</v>
      </c>
      <c r="G6" s="6">
        <f t="shared" si="0"/>
        <v>8</v>
      </c>
      <c r="H6" s="6">
        <v>23</v>
      </c>
      <c r="I6" s="6">
        <v>23</v>
      </c>
      <c r="J6" s="6">
        <v>0</v>
      </c>
      <c r="K6" s="7">
        <v>0.23</v>
      </c>
      <c r="L6" s="6">
        <f>ROUND(G6*H6,2)</f>
        <v>184</v>
      </c>
      <c r="M6" s="6">
        <f>ROUND(L6*K6,2)</f>
        <v>42.32</v>
      </c>
      <c r="N6" s="8">
        <f>ROUND(L6+M6,2)</f>
        <v>226.32</v>
      </c>
    </row>
    <row r="7" spans="1:14" ht="128.44999999999999" customHeight="1" x14ac:dyDescent="0.25">
      <c r="A7" s="17" t="s">
        <v>16</v>
      </c>
      <c r="B7" s="4" t="s">
        <v>34</v>
      </c>
      <c r="C7" s="5" t="s">
        <v>14</v>
      </c>
      <c r="D7" s="5">
        <v>6</v>
      </c>
      <c r="E7" s="5">
        <v>4</v>
      </c>
      <c r="F7" s="5">
        <v>4</v>
      </c>
      <c r="G7" s="6">
        <f t="shared" si="0"/>
        <v>14</v>
      </c>
      <c r="H7" s="6">
        <v>7.85</v>
      </c>
      <c r="I7" s="6">
        <v>7.85</v>
      </c>
      <c r="J7" s="16">
        <v>7.85</v>
      </c>
      <c r="K7" s="7">
        <v>0.23</v>
      </c>
      <c r="L7" s="6">
        <f>ROUND(G7*H7,2)</f>
        <v>109.9</v>
      </c>
      <c r="M7" s="6">
        <f>ROUND(L7*K7,2)</f>
        <v>25.28</v>
      </c>
      <c r="N7" s="8">
        <f>ROUND(L7+M7,2)</f>
        <v>135.18</v>
      </c>
    </row>
    <row r="8" spans="1:14" ht="33.75" x14ac:dyDescent="0.25">
      <c r="A8" s="1" t="s">
        <v>17</v>
      </c>
      <c r="B8" s="4" t="s">
        <v>22</v>
      </c>
      <c r="C8" s="5" t="s">
        <v>14</v>
      </c>
      <c r="D8" s="5">
        <v>6</v>
      </c>
      <c r="E8" s="5">
        <v>3</v>
      </c>
      <c r="F8" s="5">
        <v>3</v>
      </c>
      <c r="G8" s="6">
        <f t="shared" si="0"/>
        <v>12</v>
      </c>
      <c r="H8" s="6" t="s">
        <v>23</v>
      </c>
      <c r="I8" s="6" t="s">
        <v>23</v>
      </c>
      <c r="J8" s="6">
        <v>9.8000000000000007</v>
      </c>
      <c r="K8" s="7">
        <v>0.23</v>
      </c>
      <c r="L8" s="6">
        <v>1470</v>
      </c>
      <c r="M8" s="6">
        <v>338.1</v>
      </c>
      <c r="N8" s="8">
        <v>1800.1</v>
      </c>
    </row>
    <row r="9" spans="1:14" ht="33.75" x14ac:dyDescent="0.25">
      <c r="A9" s="1" t="s">
        <v>31</v>
      </c>
      <c r="B9" s="4" t="s">
        <v>24</v>
      </c>
      <c r="C9" s="5" t="s">
        <v>14</v>
      </c>
      <c r="D9" s="5">
        <v>4</v>
      </c>
      <c r="E9" s="5">
        <v>2</v>
      </c>
      <c r="F9" s="5">
        <v>2</v>
      </c>
      <c r="G9" s="6">
        <f t="shared" si="0"/>
        <v>8</v>
      </c>
      <c r="H9" s="6" t="s">
        <v>23</v>
      </c>
      <c r="I9" s="6" t="s">
        <v>23</v>
      </c>
      <c r="J9" s="6">
        <v>7.48</v>
      </c>
      <c r="K9" s="7">
        <v>0.23</v>
      </c>
      <c r="L9" s="6">
        <v>1122</v>
      </c>
      <c r="M9" s="6">
        <v>258.06</v>
      </c>
      <c r="N9" s="8">
        <v>1380.06</v>
      </c>
    </row>
    <row r="10" spans="1:14" ht="33.75" x14ac:dyDescent="0.25">
      <c r="A10" s="1" t="s">
        <v>32</v>
      </c>
      <c r="B10" s="4" t="s">
        <v>25</v>
      </c>
      <c r="C10" s="5" t="s">
        <v>14</v>
      </c>
      <c r="D10" s="5">
        <v>50</v>
      </c>
      <c r="E10" s="5">
        <v>25</v>
      </c>
      <c r="F10" s="5">
        <v>25</v>
      </c>
      <c r="G10" s="6">
        <f t="shared" si="0"/>
        <v>100</v>
      </c>
      <c r="H10" s="6" t="s">
        <v>23</v>
      </c>
      <c r="I10" s="6" t="s">
        <v>23</v>
      </c>
      <c r="J10" s="6">
        <v>1.3</v>
      </c>
      <c r="K10" s="7">
        <v>0.23</v>
      </c>
      <c r="L10" s="6">
        <v>663</v>
      </c>
      <c r="M10" s="6">
        <v>152.49</v>
      </c>
      <c r="N10" s="8">
        <v>815.49</v>
      </c>
    </row>
    <row r="11" spans="1:14" ht="33.75" x14ac:dyDescent="0.25">
      <c r="A11" s="1" t="s">
        <v>33</v>
      </c>
      <c r="B11" s="9" t="s">
        <v>26</v>
      </c>
      <c r="C11" s="6" t="s">
        <v>14</v>
      </c>
      <c r="D11" s="6">
        <v>6</v>
      </c>
      <c r="E11" s="6">
        <v>3</v>
      </c>
      <c r="F11" s="6">
        <v>3</v>
      </c>
      <c r="G11" s="6">
        <f t="shared" si="0"/>
        <v>12</v>
      </c>
      <c r="H11" s="6" t="s">
        <v>23</v>
      </c>
      <c r="I11" s="6" t="s">
        <v>23</v>
      </c>
      <c r="J11" s="6">
        <v>21</v>
      </c>
      <c r="K11" s="7">
        <v>0.23</v>
      </c>
      <c r="L11" s="6">
        <f>ROUND(G11*J11,2)</f>
        <v>252</v>
      </c>
      <c r="M11" s="6">
        <f>ROUND(L11*K11,2)</f>
        <v>57.96</v>
      </c>
      <c r="N11" s="8">
        <f>ROUND(L11+M11,2)</f>
        <v>309.95999999999998</v>
      </c>
    </row>
    <row r="12" spans="1:14" x14ac:dyDescent="0.25">
      <c r="N12" s="15">
        <f>SUM(N3:N11)</f>
        <v>5009.3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cenowa</vt:lpstr>
      <vt:lpstr>art. przemysłowe terapia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Marta.Krygier</dc:creator>
  <dc:description/>
  <cp:lastModifiedBy>Weronika Chronowska</cp:lastModifiedBy>
  <cp:revision>0</cp:revision>
  <cp:lastPrinted>2020-11-06T10:29:09Z</cp:lastPrinted>
  <dcterms:created xsi:type="dcterms:W3CDTF">2006-09-22T13:37:51Z</dcterms:created>
  <dcterms:modified xsi:type="dcterms:W3CDTF">2020-12-04T13:39:27Z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